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192.168.0.9\EManager\EManager 2020\FS_PERF_DB\Développement\Prescripteurs\Cercle du Management de Transition\"/>
    </mc:Choice>
  </mc:AlternateContent>
  <xr:revisionPtr revIDLastSave="0" documentId="13_ncr:1_{93F3017B-816A-4CC6-BD8A-01BBB5BE5984}" xr6:coauthVersionLast="47" xr6:coauthVersionMax="47" xr10:uidLastSave="{00000000-0000-0000-0000-000000000000}"/>
  <bookViews>
    <workbookView xWindow="23880" yWindow="-120" windowWidth="29040" windowHeight="15840" xr2:uid="{F5E0E42D-D559-487B-BF1C-DC289B5B7AC0}"/>
  </bookViews>
  <sheets>
    <sheet name="Simulation" sheetId="5" r:id="rId1"/>
  </sheets>
  <definedNames>
    <definedName name="_xlnm.Print_Area" localSheetId="0">Simulation!$A$1:$I$33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8" i="5" l="1"/>
  <c r="B28" i="5" s="1"/>
  <c r="D22" i="5" l="1"/>
  <c r="B30" i="5"/>
  <c r="D25" i="5"/>
  <c r="B13" i="5"/>
  <c r="B14" i="5" l="1"/>
  <c r="B20" i="5" s="1"/>
  <c r="B16" i="5"/>
  <c r="B24" i="5" l="1"/>
  <c r="B22" i="5" s="1"/>
  <c r="B25" i="5" l="1"/>
  <c r="B27" i="5" s="1"/>
  <c r="B32" i="5" l="1"/>
  <c r="D32" i="5" s="1"/>
</calcChain>
</file>

<file path=xl/sharedStrings.xml><?xml version="1.0" encoding="utf-8"?>
<sst xmlns="http://schemas.openxmlformats.org/spreadsheetml/2006/main" count="28" uniqueCount="26">
  <si>
    <t xml:space="preserve">Honoraires H.T. facturés au client </t>
  </si>
  <si>
    <t>Frais de gestion</t>
  </si>
  <si>
    <t>Disponible compte consultant</t>
  </si>
  <si>
    <t>Cotisations Patronales</t>
  </si>
  <si>
    <t>Cotisations Salariales</t>
  </si>
  <si>
    <t>Non</t>
  </si>
  <si>
    <t>Données à renseigner</t>
  </si>
  <si>
    <t>Nb de jours prestés</t>
  </si>
  <si>
    <t>Maximum 15 % des honoraires HT</t>
  </si>
  <si>
    <t>Tarif journalier HT</t>
  </si>
  <si>
    <t>Oui</t>
  </si>
  <si>
    <t>Rechargement carte restaurant</t>
  </si>
  <si>
    <r>
      <t xml:space="preserve">Option Mutuelle
</t>
    </r>
    <r>
      <rPr>
        <i/>
        <sz val="10"/>
        <color theme="1"/>
        <rFont val="Arial"/>
        <family val="2"/>
      </rPr>
      <t>(menu déroulant)</t>
    </r>
  </si>
  <si>
    <t>Note de frais professionnels</t>
  </si>
  <si>
    <t xml:space="preserve">Eléments à renseigner </t>
  </si>
  <si>
    <t>Résultats de la simulation demandée</t>
  </si>
  <si>
    <t>Cette simulation est faite à titre indicatif. 
Les données réelles dépendent des montants du salaire, des plafonds et des taux de charges sociales.
Ces derniers varient au cours de l'année.</t>
  </si>
  <si>
    <r>
      <t xml:space="preserve">Vous souhaitez recevoir un bulletin de paie simulé ? Contactez-nous : </t>
    </r>
    <r>
      <rPr>
        <b/>
        <u/>
        <sz val="11"/>
        <color rgb="FF0070C0"/>
        <rFont val="Arial Narrow"/>
        <family val="2"/>
      </rPr>
      <t>vlesault@performus.fr</t>
    </r>
  </si>
  <si>
    <r>
      <t xml:space="preserve">Carte restaurant Swile
</t>
    </r>
    <r>
      <rPr>
        <i/>
        <sz val="9"/>
        <color theme="1"/>
        <rFont val="Arial"/>
        <family val="2"/>
      </rPr>
      <t>(menu déroulant)</t>
    </r>
  </si>
  <si>
    <t xml:space="preserve">
11,38€/ jour presté sans justificatif</t>
  </si>
  <si>
    <r>
      <t xml:space="preserve">Charges diverses
</t>
    </r>
    <r>
      <rPr>
        <i/>
        <sz val="8"/>
        <rFont val="Arial"/>
        <family val="2"/>
      </rPr>
      <t>CVAE, RCP, CFE, Garantie Financière…</t>
    </r>
  </si>
  <si>
    <t>Salaire Brut mensuel estimé</t>
  </si>
  <si>
    <r>
      <t xml:space="preserve">Salaire Net mensuel estimé
</t>
    </r>
    <r>
      <rPr>
        <i/>
        <sz val="11"/>
        <color indexed="9"/>
        <rFont val="Arial"/>
        <family val="2"/>
      </rPr>
      <t>(hors prélèvement à la source)</t>
    </r>
  </si>
  <si>
    <r>
      <t xml:space="preserve">Total revenus mensuels estimés
</t>
    </r>
    <r>
      <rPr>
        <i/>
        <sz val="11"/>
        <color theme="0"/>
        <rFont val="Arial"/>
        <family val="2"/>
      </rPr>
      <t>(hors prélèvement à la source)</t>
    </r>
  </si>
  <si>
    <t>Remboursement Note de frais</t>
  </si>
  <si>
    <t>Nous partageons avec vous, cet outil 100% transparent qui vous permettra de comprendre comment nous transformons votre CA HT en rémunération globale.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</si>
</sst>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 &quot;€&quot;"/>
    <numFmt numFmtId="165" formatCode="#,##0.00_ ;[Red]\-#,##0.00\ "/>
    <numFmt numFmtId="166" formatCode="d/mmmm/yyyy"/>
  </numFmts>
  <fonts count="26" x14ac:knownFonts="1">
    <font>
      <sz val="11"/>
      <color theme="1"/>
      <name val="Calibri"/>
      <family val="2"/>
      <scheme val="minor"/>
    </font>
    <font>
      <sz val="10"/>
      <name val="Arial"/>
      <family val="2"/>
    </font>
    <font>
      <sz val="11"/>
      <name val="Arial"/>
      <family val="2"/>
    </font>
    <font>
      <b/>
      <sz val="11"/>
      <name val="Arial"/>
      <family val="2"/>
    </font>
    <font>
      <b/>
      <sz val="11"/>
      <color rgb="FFFF0000"/>
      <name val="Arial"/>
      <family val="2"/>
    </font>
    <font>
      <b/>
      <sz val="11"/>
      <color theme="0"/>
      <name val="Arial"/>
      <family val="2"/>
    </font>
    <font>
      <b/>
      <i/>
      <sz val="11"/>
      <color theme="0"/>
      <name val="Arial"/>
      <family val="2"/>
    </font>
    <font>
      <sz val="8"/>
      <name val="Arial"/>
      <family val="2"/>
    </font>
    <font>
      <b/>
      <sz val="11"/>
      <color theme="1"/>
      <name val="Arial"/>
      <family val="2"/>
    </font>
    <font>
      <i/>
      <sz val="8"/>
      <name val="Arial"/>
      <family val="2"/>
    </font>
    <font>
      <i/>
      <sz val="11"/>
      <color indexed="9"/>
      <name val="Arial"/>
      <family val="2"/>
    </font>
    <font>
      <sz val="10"/>
      <name val="Times New Roman"/>
      <family val="1"/>
    </font>
    <font>
      <sz val="11"/>
      <name val="Arial Narrow"/>
      <family val="2"/>
    </font>
    <font>
      <b/>
      <sz val="14"/>
      <color rgb="FFFF0000"/>
      <name val="Arial"/>
      <family val="2"/>
    </font>
    <font>
      <b/>
      <sz val="11"/>
      <color indexed="12"/>
      <name val="Arial Narrow"/>
      <family val="2"/>
    </font>
    <font>
      <sz val="11"/>
      <color rgb="FFFF0000"/>
      <name val="Arial"/>
      <family val="2"/>
    </font>
    <font>
      <i/>
      <sz val="11"/>
      <color theme="0"/>
      <name val="Arial"/>
      <family val="2"/>
    </font>
    <font>
      <sz val="10"/>
      <color rgb="FFFF0000"/>
      <name val="Times New Roman"/>
      <family val="1"/>
    </font>
    <font>
      <i/>
      <sz val="10"/>
      <color theme="1"/>
      <name val="Arial"/>
      <family val="2"/>
    </font>
    <font>
      <i/>
      <sz val="9"/>
      <color theme="1"/>
      <name val="Arial"/>
      <family val="2"/>
    </font>
    <font>
      <b/>
      <sz val="12"/>
      <color rgb="FFFF0000"/>
      <name val="Arial"/>
      <family val="2"/>
    </font>
    <font>
      <i/>
      <sz val="8"/>
      <color theme="1" tint="0.249977111117893"/>
      <name val="Arial"/>
      <family val="2"/>
    </font>
    <font>
      <i/>
      <sz val="11"/>
      <color rgb="FF0070C0"/>
      <name val="Arial Narrow"/>
      <family val="2"/>
    </font>
    <font>
      <b/>
      <u/>
      <sz val="11"/>
      <color rgb="FF0070C0"/>
      <name val="Arial Narrow"/>
      <family val="2"/>
    </font>
    <font>
      <i/>
      <sz val="11"/>
      <color theme="1" tint="0.34998626667073579"/>
      <name val="Arial"/>
      <family val="2"/>
    </font>
    <font>
      <i/>
      <sz val="10"/>
      <color theme="1" tint="0.34998626667073579"/>
      <name val="Arial"/>
      <family val="2"/>
    </font>
  </fonts>
  <fills count="8">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s>
  <borders count="1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style="hair">
        <color rgb="FFFF0000"/>
      </top>
      <bottom style="medium">
        <color rgb="FF00B050"/>
      </bottom>
      <diagonal/>
    </border>
    <border>
      <left/>
      <right style="medium">
        <color rgb="FF00B050"/>
      </right>
      <top style="hair">
        <color rgb="FFFF0000"/>
      </top>
      <bottom/>
      <diagonal/>
    </border>
    <border>
      <left/>
      <right style="medium">
        <color rgb="FF00B050"/>
      </right>
      <top/>
      <bottom style="hair">
        <color rgb="FFFF0000"/>
      </bottom>
      <diagonal/>
    </border>
    <border>
      <left/>
      <right/>
      <top style="hair">
        <color auto="1"/>
      </top>
      <bottom/>
      <diagonal/>
    </border>
  </borders>
  <cellStyleXfs count="5">
    <xf numFmtId="0" fontId="0"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2" fillId="2" borderId="0" xfId="1" applyFont="1" applyFill="1"/>
    <xf numFmtId="0" fontId="2" fillId="2" borderId="0" xfId="1" applyFont="1" applyFill="1" applyAlignment="1">
      <alignment horizontal="center" vertical="center"/>
    </xf>
    <xf numFmtId="0" fontId="5" fillId="3" borderId="0" xfId="2" applyFont="1" applyFill="1" applyAlignment="1">
      <alignment vertical="center" wrapText="1"/>
    </xf>
    <xf numFmtId="0" fontId="3" fillId="2" borderId="0" xfId="1" applyFont="1" applyFill="1"/>
    <xf numFmtId="9" fontId="9" fillId="2" borderId="0" xfId="2" applyNumberFormat="1" applyFont="1" applyFill="1" applyAlignment="1">
      <alignment horizontal="left"/>
    </xf>
    <xf numFmtId="0" fontId="2" fillId="2" borderId="0" xfId="2" applyFont="1" applyFill="1"/>
    <xf numFmtId="0" fontId="3" fillId="0" borderId="0" xfId="2" applyFont="1"/>
    <xf numFmtId="0" fontId="11" fillId="2" borderId="0" xfId="2" applyFont="1" applyFill="1"/>
    <xf numFmtId="10" fontId="9" fillId="2" borderId="0" xfId="2" applyNumberFormat="1" applyFont="1" applyFill="1" applyAlignment="1">
      <alignment horizontal="left"/>
    </xf>
    <xf numFmtId="0" fontId="11" fillId="0" borderId="0" xfId="2" applyFont="1"/>
    <xf numFmtId="0" fontId="12" fillId="2" borderId="0" xfId="2" applyFont="1" applyFill="1"/>
    <xf numFmtId="0" fontId="13" fillId="2" borderId="0" xfId="2" applyFont="1" applyFill="1"/>
    <xf numFmtId="166" fontId="14" fillId="2" borderId="0" xfId="2" applyNumberFormat="1" applyFont="1" applyFill="1"/>
    <xf numFmtId="164" fontId="5" fillId="3" borderId="0" xfId="2" applyNumberFormat="1" applyFont="1" applyFill="1" applyAlignment="1">
      <alignment vertical="center"/>
    </xf>
    <xf numFmtId="0" fontId="2" fillId="0" borderId="0" xfId="2" applyFont="1"/>
    <xf numFmtId="165" fontId="2" fillId="2" borderId="0" xfId="2" applyNumberFormat="1" applyFont="1" applyFill="1"/>
    <xf numFmtId="0" fontId="3" fillId="2" borderId="0" xfId="2" applyFont="1" applyFill="1"/>
    <xf numFmtId="0" fontId="3" fillId="2" borderId="0" xfId="2" applyFont="1" applyFill="1" applyAlignment="1">
      <alignment horizontal="center"/>
    </xf>
    <xf numFmtId="165" fontId="2" fillId="2" borderId="0" xfId="2" applyNumberFormat="1" applyFont="1" applyFill="1" applyAlignment="1">
      <alignment horizontal="center"/>
    </xf>
    <xf numFmtId="4" fontId="2" fillId="2" borderId="0" xfId="2" applyNumberFormat="1" applyFont="1" applyFill="1"/>
    <xf numFmtId="10" fontId="2" fillId="2" borderId="0" xfId="2" applyNumberFormat="1" applyFont="1" applyFill="1"/>
    <xf numFmtId="0" fontId="2" fillId="2" borderId="0" xfId="2" applyFont="1" applyFill="1" applyAlignment="1">
      <alignment horizontal="right"/>
    </xf>
    <xf numFmtId="10" fontId="9" fillId="0" borderId="0" xfId="2" applyNumberFormat="1" applyFont="1" applyAlignment="1">
      <alignment horizontal="left"/>
    </xf>
    <xf numFmtId="0" fontId="11" fillId="2" borderId="0" xfId="2" applyFont="1" applyFill="1" applyAlignment="1">
      <alignment horizontal="left"/>
    </xf>
    <xf numFmtId="0" fontId="3" fillId="0" borderId="0" xfId="2" applyFont="1" applyAlignment="1">
      <alignment horizontal="center"/>
    </xf>
    <xf numFmtId="0" fontId="8" fillId="2" borderId="0" xfId="2" applyFont="1" applyFill="1" applyAlignment="1">
      <alignment vertical="center"/>
    </xf>
    <xf numFmtId="0" fontId="3" fillId="2" borderId="0" xfId="2" applyFont="1" applyFill="1" applyAlignment="1">
      <alignment horizontal="center" vertical="center"/>
    </xf>
    <xf numFmtId="0" fontId="9" fillId="2" borderId="0" xfId="2" applyFont="1" applyFill="1" applyAlignment="1">
      <alignment horizontal="left" vertical="top"/>
    </xf>
    <xf numFmtId="6" fontId="2" fillId="2" borderId="0" xfId="2" applyNumberFormat="1" applyFont="1" applyFill="1"/>
    <xf numFmtId="0" fontId="2" fillId="5" borderId="0" xfId="1" applyFont="1" applyFill="1"/>
    <xf numFmtId="0" fontId="2" fillId="4" borderId="0" xfId="1" applyFont="1" applyFill="1"/>
    <xf numFmtId="0" fontId="15" fillId="2" borderId="0" xfId="1" applyFont="1" applyFill="1"/>
    <xf numFmtId="164" fontId="5" fillId="5" borderId="0" xfId="2" applyNumberFormat="1" applyFont="1" applyFill="1" applyAlignment="1">
      <alignment vertical="center"/>
    </xf>
    <xf numFmtId="9" fontId="9" fillId="2" borderId="0" xfId="2" applyNumberFormat="1" applyFont="1" applyFill="1" applyAlignment="1">
      <alignment horizontal="left" vertical="center"/>
    </xf>
    <xf numFmtId="0" fontId="17" fillId="2" borderId="0" xfId="2" applyFont="1" applyFill="1"/>
    <xf numFmtId="0" fontId="9" fillId="2" borderId="0" xfId="2" applyFont="1" applyFill="1" applyAlignment="1">
      <alignment horizontal="left" vertical="top" wrapText="1"/>
    </xf>
    <xf numFmtId="0" fontId="2" fillId="2" borderId="0" xfId="2" applyFont="1" applyFill="1" applyAlignment="1">
      <alignment horizontal="left" vertical="center"/>
    </xf>
    <xf numFmtId="0" fontId="3" fillId="2" borderId="0" xfId="2" applyFont="1" applyFill="1" applyAlignment="1">
      <alignment horizontal="center"/>
    </xf>
    <xf numFmtId="0" fontId="5" fillId="3" borderId="0" xfId="2" applyFont="1" applyFill="1" applyAlignment="1">
      <alignment horizontal="left" vertical="center" wrapText="1"/>
    </xf>
    <xf numFmtId="164" fontId="5" fillId="3" borderId="0" xfId="2" applyNumberFormat="1" applyFont="1" applyFill="1" applyAlignment="1">
      <alignment horizontal="right" vertical="center"/>
    </xf>
    <xf numFmtId="0" fontId="7" fillId="2" borderId="0" xfId="2" applyFont="1" applyFill="1" applyBorder="1" applyAlignment="1">
      <alignment vertical="top"/>
    </xf>
    <xf numFmtId="2" fontId="3" fillId="2" borderId="0" xfId="2" applyNumberFormat="1" applyFont="1" applyFill="1" applyBorder="1" applyAlignment="1">
      <alignment wrapText="1"/>
    </xf>
    <xf numFmtId="0" fontId="2" fillId="2" borderId="0" xfId="2" applyFont="1" applyFill="1" applyBorder="1"/>
    <xf numFmtId="9" fontId="4" fillId="2" borderId="0" xfId="2" applyNumberFormat="1" applyFont="1" applyFill="1" applyBorder="1" applyAlignment="1">
      <alignment vertical="center"/>
    </xf>
    <xf numFmtId="9" fontId="4" fillId="4" borderId="8" xfId="2" applyNumberFormat="1" applyFont="1" applyFill="1" applyBorder="1" applyAlignment="1">
      <alignment horizontal="center" vertical="center"/>
    </xf>
    <xf numFmtId="0" fontId="20" fillId="2" borderId="0" xfId="1" applyFont="1" applyFill="1"/>
    <xf numFmtId="0" fontId="2" fillId="7" borderId="0" xfId="2" applyFont="1" applyFill="1" applyAlignment="1">
      <alignment vertical="center" wrapText="1"/>
    </xf>
    <xf numFmtId="0" fontId="9" fillId="7" borderId="0" xfId="2" applyFont="1" applyFill="1" applyAlignment="1">
      <alignment horizontal="left" vertical="top"/>
    </xf>
    <xf numFmtId="0" fontId="5" fillId="5" borderId="0" xfId="2" applyFont="1" applyFill="1" applyAlignment="1">
      <alignment vertical="center" wrapText="1"/>
    </xf>
    <xf numFmtId="10" fontId="9" fillId="2" borderId="0" xfId="2" applyNumberFormat="1" applyFont="1" applyFill="1" applyAlignment="1">
      <alignment horizontal="left" vertical="center"/>
    </xf>
    <xf numFmtId="0" fontId="21" fillId="0" borderId="11" xfId="2" applyFont="1" applyBorder="1" applyAlignment="1">
      <alignment horizontal="left" vertical="top" wrapText="1"/>
    </xf>
    <xf numFmtId="0" fontId="22" fillId="2" borderId="0" xfId="2" applyFont="1" applyFill="1" applyAlignment="1">
      <alignment horizontal="center"/>
    </xf>
    <xf numFmtId="0" fontId="2" fillId="7" borderId="0" xfId="2" applyFont="1" applyFill="1" applyAlignment="1">
      <alignment horizontal="left" vertical="center" wrapText="1"/>
    </xf>
    <xf numFmtId="0" fontId="2" fillId="7" borderId="0" xfId="2" applyFont="1" applyFill="1" applyAlignment="1">
      <alignment horizontal="left" vertical="center"/>
    </xf>
    <xf numFmtId="164" fontId="2" fillId="7" borderId="0" xfId="2" applyNumberFormat="1" applyFont="1" applyFill="1" applyAlignment="1">
      <alignment horizontal="right" vertical="center"/>
    </xf>
    <xf numFmtId="0" fontId="8" fillId="2" borderId="4" xfId="2" applyFont="1" applyFill="1" applyBorder="1" applyAlignment="1">
      <alignment horizontal="left" vertical="center"/>
    </xf>
    <xf numFmtId="0" fontId="8" fillId="2" borderId="0" xfId="2" applyFont="1" applyFill="1" applyBorder="1" applyAlignment="1">
      <alignment horizontal="left" vertical="center"/>
    </xf>
    <xf numFmtId="0" fontId="4" fillId="4" borderId="9" xfId="2" applyFont="1" applyFill="1" applyBorder="1" applyAlignment="1">
      <alignment horizontal="center" vertical="center"/>
    </xf>
    <xf numFmtId="0" fontId="4" fillId="4" borderId="5" xfId="2" applyFont="1" applyFill="1" applyBorder="1" applyAlignment="1">
      <alignment horizontal="center" vertical="center"/>
    </xf>
    <xf numFmtId="0" fontId="8" fillId="2" borderId="4" xfId="2" applyFont="1" applyFill="1" applyBorder="1" applyAlignment="1">
      <alignment horizontal="left" vertical="center" wrapText="1"/>
    </xf>
    <xf numFmtId="0" fontId="8" fillId="2" borderId="0" xfId="2" applyFont="1" applyFill="1" applyBorder="1" applyAlignment="1">
      <alignment horizontal="left" vertical="center" wrapText="1"/>
    </xf>
    <xf numFmtId="9" fontId="3" fillId="2" borderId="5" xfId="2" applyNumberFormat="1" applyFont="1" applyFill="1" applyBorder="1" applyAlignment="1">
      <alignment horizontal="center" vertical="center"/>
    </xf>
    <xf numFmtId="9" fontId="4" fillId="4" borderId="5" xfId="2" applyNumberFormat="1" applyFont="1" applyFill="1" applyBorder="1" applyAlignment="1">
      <alignment horizontal="center" vertical="center"/>
    </xf>
    <xf numFmtId="164" fontId="4" fillId="4" borderId="9" xfId="2" applyNumberFormat="1" applyFont="1" applyFill="1" applyBorder="1" applyAlignment="1">
      <alignment horizontal="center" vertical="center"/>
    </xf>
    <xf numFmtId="164" fontId="4" fillId="4" borderId="10" xfId="2" applyNumberFormat="1" applyFont="1" applyFill="1" applyBorder="1" applyAlignment="1">
      <alignment horizontal="center" vertical="center"/>
    </xf>
    <xf numFmtId="0" fontId="15" fillId="2" borderId="0" xfId="2" applyFont="1" applyFill="1" applyAlignment="1">
      <alignment horizontal="left" vertical="center" wrapText="1"/>
    </xf>
    <xf numFmtId="0" fontId="6" fillId="3" borderId="1" xfId="2" applyFont="1" applyFill="1" applyBorder="1" applyAlignment="1">
      <alignment horizontal="center" vertical="center"/>
    </xf>
    <xf numFmtId="0" fontId="6" fillId="3" borderId="2" xfId="2" applyFont="1" applyFill="1" applyBorder="1" applyAlignment="1">
      <alignment horizontal="center" vertical="center"/>
    </xf>
    <xf numFmtId="0" fontId="6" fillId="3" borderId="3" xfId="2" applyFont="1" applyFill="1" applyBorder="1" applyAlignment="1">
      <alignment horizontal="center" vertical="center"/>
    </xf>
    <xf numFmtId="0" fontId="2" fillId="2" borderId="0" xfId="2" applyFont="1" applyFill="1" applyAlignment="1">
      <alignment horizontal="left" vertical="center"/>
    </xf>
    <xf numFmtId="164" fontId="2" fillId="2" borderId="0" xfId="2" applyNumberFormat="1" applyFont="1" applyFill="1" applyAlignment="1">
      <alignment horizontal="right" vertical="center"/>
    </xf>
    <xf numFmtId="164" fontId="4" fillId="4" borderId="5" xfId="2" applyNumberFormat="1" applyFont="1" applyFill="1" applyBorder="1" applyAlignment="1">
      <alignment horizontal="center" vertical="center"/>
    </xf>
    <xf numFmtId="0" fontId="8" fillId="6" borderId="0" xfId="2" applyFont="1" applyFill="1" applyAlignment="1">
      <alignment horizontal="left" vertical="center"/>
    </xf>
    <xf numFmtId="164" fontId="8" fillId="6" borderId="0" xfId="2" applyNumberFormat="1" applyFont="1" applyFill="1" applyAlignment="1">
      <alignment horizontal="right" vertical="center"/>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xf>
    <xf numFmtId="9" fontId="9" fillId="2" borderId="0" xfId="2" applyNumberFormat="1" applyFont="1" applyFill="1" applyAlignment="1">
      <alignment horizontal="left" vertical="center"/>
    </xf>
    <xf numFmtId="0" fontId="2" fillId="2" borderId="0" xfId="2" applyFont="1" applyFill="1" applyAlignment="1">
      <alignment horizontal="left" vertical="center" wrapText="1"/>
    </xf>
    <xf numFmtId="2" fontId="24" fillId="2" borderId="0" xfId="1" applyNumberFormat="1" applyFont="1" applyFill="1" applyAlignment="1">
      <alignment horizontal="left" vertical="top" wrapText="1"/>
    </xf>
    <xf numFmtId="2" fontId="25" fillId="2" borderId="0" xfId="1" applyNumberFormat="1" applyFont="1" applyFill="1" applyAlignment="1">
      <alignment horizontal="left" vertical="top" wrapText="1"/>
    </xf>
  </cellXfs>
  <cellStyles count="5">
    <cellStyle name="Normal" xfId="0" builtinId="0"/>
    <cellStyle name="Normal 2" xfId="2" xr:uid="{48FF2D8B-DA2D-4E52-BAD2-8428C238C34E}"/>
    <cellStyle name="Normal 3" xfId="1" xr:uid="{7FA38583-C32F-41B7-8011-E67B8FAB3CAC}"/>
    <cellStyle name="Pourcentage 2" xfId="4" xr:uid="{1A11654B-421A-44DD-BAB5-D0AC010E3166}"/>
    <cellStyle name="Pourcentage 3 2" xfId="3" xr:uid="{D3C1C68B-9CA4-4C04-92BE-4565FF47CA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923925</xdr:colOff>
      <xdr:row>4</xdr:row>
      <xdr:rowOff>95772</xdr:rowOff>
    </xdr:to>
    <xdr:pic>
      <xdr:nvPicPr>
        <xdr:cNvPr id="2" name="Image 1">
          <a:extLst>
            <a:ext uri="{FF2B5EF4-FFF2-40B4-BE49-F238E27FC236}">
              <a16:creationId xmlns:a16="http://schemas.microsoft.com/office/drawing/2014/main" id="{3235B3E5-E819-42A4-A3B1-D7C95FF1E0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48050" cy="1086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285750</xdr:colOff>
      <xdr:row>0</xdr:row>
      <xdr:rowOff>85725</xdr:rowOff>
    </xdr:from>
    <xdr:to>
      <xdr:col>8</xdr:col>
      <xdr:colOff>381000</xdr:colOff>
      <xdr:row>3</xdr:row>
      <xdr:rowOff>161925</xdr:rowOff>
    </xdr:to>
    <xdr:pic>
      <xdr:nvPicPr>
        <xdr:cNvPr id="4" name="Image 3" descr="Le Cercle - Réussir le Management de Transition">
          <a:extLst>
            <a:ext uri="{FF2B5EF4-FFF2-40B4-BE49-F238E27FC236}">
              <a16:creationId xmlns:a16="http://schemas.microsoft.com/office/drawing/2014/main" id="{2B7BDDAC-1757-ED8D-DFA7-D49AF89BBC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72325" y="85725"/>
          <a:ext cx="85725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7210A-4E76-4827-8C17-2DC503F9F85A}">
  <sheetPr>
    <pageSetUpPr fitToPage="1"/>
  </sheetPr>
  <dimension ref="A1:J34"/>
  <sheetViews>
    <sheetView tabSelected="1" zoomScaleNormal="100" workbookViewId="0">
      <selection activeCell="O14" sqref="O14"/>
    </sheetView>
  </sheetViews>
  <sheetFormatPr baseColWidth="10" defaultRowHeight="12.75" x14ac:dyDescent="0.2"/>
  <cols>
    <col min="1" max="1" width="37.85546875" style="10" customWidth="1"/>
    <col min="2" max="2" width="16.28515625" style="10" customWidth="1"/>
    <col min="3" max="3" width="2.85546875" style="10" customWidth="1"/>
    <col min="4" max="4" width="6.85546875" style="23" customWidth="1"/>
    <col min="5" max="6" width="11.42578125" style="10"/>
    <col min="7" max="7" width="18.140625" style="10" customWidth="1"/>
    <col min="8" max="255" width="11.42578125" style="10"/>
    <col min="256" max="256" width="35.7109375" style="10" customWidth="1"/>
    <col min="257" max="257" width="16.28515625" style="10" customWidth="1"/>
    <col min="258" max="258" width="2.85546875" style="10" customWidth="1"/>
    <col min="259" max="259" width="6.85546875" style="10" customWidth="1"/>
    <col min="260" max="261" width="11.42578125" style="10"/>
    <col min="262" max="262" width="16.5703125" style="10" customWidth="1"/>
    <col min="263" max="511" width="11.42578125" style="10"/>
    <col min="512" max="512" width="35.7109375" style="10" customWidth="1"/>
    <col min="513" max="513" width="16.28515625" style="10" customWidth="1"/>
    <col min="514" max="514" width="2.85546875" style="10" customWidth="1"/>
    <col min="515" max="515" width="6.85546875" style="10" customWidth="1"/>
    <col min="516" max="517" width="11.42578125" style="10"/>
    <col min="518" max="518" width="16.5703125" style="10" customWidth="1"/>
    <col min="519" max="767" width="11.42578125" style="10"/>
    <col min="768" max="768" width="35.7109375" style="10" customWidth="1"/>
    <col min="769" max="769" width="16.28515625" style="10" customWidth="1"/>
    <col min="770" max="770" width="2.85546875" style="10" customWidth="1"/>
    <col min="771" max="771" width="6.85546875" style="10" customWidth="1"/>
    <col min="772" max="773" width="11.42578125" style="10"/>
    <col min="774" max="774" width="16.5703125" style="10" customWidth="1"/>
    <col min="775" max="1023" width="11.42578125" style="10"/>
    <col min="1024" max="1024" width="35.7109375" style="10" customWidth="1"/>
    <col min="1025" max="1025" width="16.28515625" style="10" customWidth="1"/>
    <col min="1026" max="1026" width="2.85546875" style="10" customWidth="1"/>
    <col min="1027" max="1027" width="6.85546875" style="10" customWidth="1"/>
    <col min="1028" max="1029" width="11.42578125" style="10"/>
    <col min="1030" max="1030" width="16.5703125" style="10" customWidth="1"/>
    <col min="1031" max="1279" width="11.42578125" style="10"/>
    <col min="1280" max="1280" width="35.7109375" style="10" customWidth="1"/>
    <col min="1281" max="1281" width="16.28515625" style="10" customWidth="1"/>
    <col min="1282" max="1282" width="2.85546875" style="10" customWidth="1"/>
    <col min="1283" max="1283" width="6.85546875" style="10" customWidth="1"/>
    <col min="1284" max="1285" width="11.42578125" style="10"/>
    <col min="1286" max="1286" width="16.5703125" style="10" customWidth="1"/>
    <col min="1287" max="1535" width="11.42578125" style="10"/>
    <col min="1536" max="1536" width="35.7109375" style="10" customWidth="1"/>
    <col min="1537" max="1537" width="16.28515625" style="10" customWidth="1"/>
    <col min="1538" max="1538" width="2.85546875" style="10" customWidth="1"/>
    <col min="1539" max="1539" width="6.85546875" style="10" customWidth="1"/>
    <col min="1540" max="1541" width="11.42578125" style="10"/>
    <col min="1542" max="1542" width="16.5703125" style="10" customWidth="1"/>
    <col min="1543" max="1791" width="11.42578125" style="10"/>
    <col min="1792" max="1792" width="35.7109375" style="10" customWidth="1"/>
    <col min="1793" max="1793" width="16.28515625" style="10" customWidth="1"/>
    <col min="1794" max="1794" width="2.85546875" style="10" customWidth="1"/>
    <col min="1795" max="1795" width="6.85546875" style="10" customWidth="1"/>
    <col min="1796" max="1797" width="11.42578125" style="10"/>
    <col min="1798" max="1798" width="16.5703125" style="10" customWidth="1"/>
    <col min="1799" max="2047" width="11.42578125" style="10"/>
    <col min="2048" max="2048" width="35.7109375" style="10" customWidth="1"/>
    <col min="2049" max="2049" width="16.28515625" style="10" customWidth="1"/>
    <col min="2050" max="2050" width="2.85546875" style="10" customWidth="1"/>
    <col min="2051" max="2051" width="6.85546875" style="10" customWidth="1"/>
    <col min="2052" max="2053" width="11.42578125" style="10"/>
    <col min="2054" max="2054" width="16.5703125" style="10" customWidth="1"/>
    <col min="2055" max="2303" width="11.42578125" style="10"/>
    <col min="2304" max="2304" width="35.7109375" style="10" customWidth="1"/>
    <col min="2305" max="2305" width="16.28515625" style="10" customWidth="1"/>
    <col min="2306" max="2306" width="2.85546875" style="10" customWidth="1"/>
    <col min="2307" max="2307" width="6.85546875" style="10" customWidth="1"/>
    <col min="2308" max="2309" width="11.42578125" style="10"/>
    <col min="2310" max="2310" width="16.5703125" style="10" customWidth="1"/>
    <col min="2311" max="2559" width="11.42578125" style="10"/>
    <col min="2560" max="2560" width="35.7109375" style="10" customWidth="1"/>
    <col min="2561" max="2561" width="16.28515625" style="10" customWidth="1"/>
    <col min="2562" max="2562" width="2.85546875" style="10" customWidth="1"/>
    <col min="2563" max="2563" width="6.85546875" style="10" customWidth="1"/>
    <col min="2564" max="2565" width="11.42578125" style="10"/>
    <col min="2566" max="2566" width="16.5703125" style="10" customWidth="1"/>
    <col min="2567" max="2815" width="11.42578125" style="10"/>
    <col min="2816" max="2816" width="35.7109375" style="10" customWidth="1"/>
    <col min="2817" max="2817" width="16.28515625" style="10" customWidth="1"/>
    <col min="2818" max="2818" width="2.85546875" style="10" customWidth="1"/>
    <col min="2819" max="2819" width="6.85546875" style="10" customWidth="1"/>
    <col min="2820" max="2821" width="11.42578125" style="10"/>
    <col min="2822" max="2822" width="16.5703125" style="10" customWidth="1"/>
    <col min="2823" max="3071" width="11.42578125" style="10"/>
    <col min="3072" max="3072" width="35.7109375" style="10" customWidth="1"/>
    <col min="3073" max="3073" width="16.28515625" style="10" customWidth="1"/>
    <col min="3074" max="3074" width="2.85546875" style="10" customWidth="1"/>
    <col min="3075" max="3075" width="6.85546875" style="10" customWidth="1"/>
    <col min="3076" max="3077" width="11.42578125" style="10"/>
    <col min="3078" max="3078" width="16.5703125" style="10" customWidth="1"/>
    <col min="3079" max="3327" width="11.42578125" style="10"/>
    <col min="3328" max="3328" width="35.7109375" style="10" customWidth="1"/>
    <col min="3329" max="3329" width="16.28515625" style="10" customWidth="1"/>
    <col min="3330" max="3330" width="2.85546875" style="10" customWidth="1"/>
    <col min="3331" max="3331" width="6.85546875" style="10" customWidth="1"/>
    <col min="3332" max="3333" width="11.42578125" style="10"/>
    <col min="3334" max="3334" width="16.5703125" style="10" customWidth="1"/>
    <col min="3335" max="3583" width="11.42578125" style="10"/>
    <col min="3584" max="3584" width="35.7109375" style="10" customWidth="1"/>
    <col min="3585" max="3585" width="16.28515625" style="10" customWidth="1"/>
    <col min="3586" max="3586" width="2.85546875" style="10" customWidth="1"/>
    <col min="3587" max="3587" width="6.85546875" style="10" customWidth="1"/>
    <col min="3588" max="3589" width="11.42578125" style="10"/>
    <col min="3590" max="3590" width="16.5703125" style="10" customWidth="1"/>
    <col min="3591" max="3839" width="11.42578125" style="10"/>
    <col min="3840" max="3840" width="35.7109375" style="10" customWidth="1"/>
    <col min="3841" max="3841" width="16.28515625" style="10" customWidth="1"/>
    <col min="3842" max="3842" width="2.85546875" style="10" customWidth="1"/>
    <col min="3843" max="3843" width="6.85546875" style="10" customWidth="1"/>
    <col min="3844" max="3845" width="11.42578125" style="10"/>
    <col min="3846" max="3846" width="16.5703125" style="10" customWidth="1"/>
    <col min="3847" max="4095" width="11.42578125" style="10"/>
    <col min="4096" max="4096" width="35.7109375" style="10" customWidth="1"/>
    <col min="4097" max="4097" width="16.28515625" style="10" customWidth="1"/>
    <col min="4098" max="4098" width="2.85546875" style="10" customWidth="1"/>
    <col min="4099" max="4099" width="6.85546875" style="10" customWidth="1"/>
    <col min="4100" max="4101" width="11.42578125" style="10"/>
    <col min="4102" max="4102" width="16.5703125" style="10" customWidth="1"/>
    <col min="4103" max="4351" width="11.42578125" style="10"/>
    <col min="4352" max="4352" width="35.7109375" style="10" customWidth="1"/>
    <col min="4353" max="4353" width="16.28515625" style="10" customWidth="1"/>
    <col min="4354" max="4354" width="2.85546875" style="10" customWidth="1"/>
    <col min="4355" max="4355" width="6.85546875" style="10" customWidth="1"/>
    <col min="4356" max="4357" width="11.42578125" style="10"/>
    <col min="4358" max="4358" width="16.5703125" style="10" customWidth="1"/>
    <col min="4359" max="4607" width="11.42578125" style="10"/>
    <col min="4608" max="4608" width="35.7109375" style="10" customWidth="1"/>
    <col min="4609" max="4609" width="16.28515625" style="10" customWidth="1"/>
    <col min="4610" max="4610" width="2.85546875" style="10" customWidth="1"/>
    <col min="4611" max="4611" width="6.85546875" style="10" customWidth="1"/>
    <col min="4612" max="4613" width="11.42578125" style="10"/>
    <col min="4614" max="4614" width="16.5703125" style="10" customWidth="1"/>
    <col min="4615" max="4863" width="11.42578125" style="10"/>
    <col min="4864" max="4864" width="35.7109375" style="10" customWidth="1"/>
    <col min="4865" max="4865" width="16.28515625" style="10" customWidth="1"/>
    <col min="4866" max="4866" width="2.85546875" style="10" customWidth="1"/>
    <col min="4867" max="4867" width="6.85546875" style="10" customWidth="1"/>
    <col min="4868" max="4869" width="11.42578125" style="10"/>
    <col min="4870" max="4870" width="16.5703125" style="10" customWidth="1"/>
    <col min="4871" max="5119" width="11.42578125" style="10"/>
    <col min="5120" max="5120" width="35.7109375" style="10" customWidth="1"/>
    <col min="5121" max="5121" width="16.28515625" style="10" customWidth="1"/>
    <col min="5122" max="5122" width="2.85546875" style="10" customWidth="1"/>
    <col min="5123" max="5123" width="6.85546875" style="10" customWidth="1"/>
    <col min="5124" max="5125" width="11.42578125" style="10"/>
    <col min="5126" max="5126" width="16.5703125" style="10" customWidth="1"/>
    <col min="5127" max="5375" width="11.42578125" style="10"/>
    <col min="5376" max="5376" width="35.7109375" style="10" customWidth="1"/>
    <col min="5377" max="5377" width="16.28515625" style="10" customWidth="1"/>
    <col min="5378" max="5378" width="2.85546875" style="10" customWidth="1"/>
    <col min="5379" max="5379" width="6.85546875" style="10" customWidth="1"/>
    <col min="5380" max="5381" width="11.42578125" style="10"/>
    <col min="5382" max="5382" width="16.5703125" style="10" customWidth="1"/>
    <col min="5383" max="5631" width="11.42578125" style="10"/>
    <col min="5632" max="5632" width="35.7109375" style="10" customWidth="1"/>
    <col min="5633" max="5633" width="16.28515625" style="10" customWidth="1"/>
    <col min="5634" max="5634" width="2.85546875" style="10" customWidth="1"/>
    <col min="5635" max="5635" width="6.85546875" style="10" customWidth="1"/>
    <col min="5636" max="5637" width="11.42578125" style="10"/>
    <col min="5638" max="5638" width="16.5703125" style="10" customWidth="1"/>
    <col min="5639" max="5887" width="11.42578125" style="10"/>
    <col min="5888" max="5888" width="35.7109375" style="10" customWidth="1"/>
    <col min="5889" max="5889" width="16.28515625" style="10" customWidth="1"/>
    <col min="5890" max="5890" width="2.85546875" style="10" customWidth="1"/>
    <col min="5891" max="5891" width="6.85546875" style="10" customWidth="1"/>
    <col min="5892" max="5893" width="11.42578125" style="10"/>
    <col min="5894" max="5894" width="16.5703125" style="10" customWidth="1"/>
    <col min="5895" max="6143" width="11.42578125" style="10"/>
    <col min="6144" max="6144" width="35.7109375" style="10" customWidth="1"/>
    <col min="6145" max="6145" width="16.28515625" style="10" customWidth="1"/>
    <col min="6146" max="6146" width="2.85546875" style="10" customWidth="1"/>
    <col min="6147" max="6147" width="6.85546875" style="10" customWidth="1"/>
    <col min="6148" max="6149" width="11.42578125" style="10"/>
    <col min="6150" max="6150" width="16.5703125" style="10" customWidth="1"/>
    <col min="6151" max="6399" width="11.42578125" style="10"/>
    <col min="6400" max="6400" width="35.7109375" style="10" customWidth="1"/>
    <col min="6401" max="6401" width="16.28515625" style="10" customWidth="1"/>
    <col min="6402" max="6402" width="2.85546875" style="10" customWidth="1"/>
    <col min="6403" max="6403" width="6.85546875" style="10" customWidth="1"/>
    <col min="6404" max="6405" width="11.42578125" style="10"/>
    <col min="6406" max="6406" width="16.5703125" style="10" customWidth="1"/>
    <col min="6407" max="6655" width="11.42578125" style="10"/>
    <col min="6656" max="6656" width="35.7109375" style="10" customWidth="1"/>
    <col min="6657" max="6657" width="16.28515625" style="10" customWidth="1"/>
    <col min="6658" max="6658" width="2.85546875" style="10" customWidth="1"/>
    <col min="6659" max="6659" width="6.85546875" style="10" customWidth="1"/>
    <col min="6660" max="6661" width="11.42578125" style="10"/>
    <col min="6662" max="6662" width="16.5703125" style="10" customWidth="1"/>
    <col min="6663" max="6911" width="11.42578125" style="10"/>
    <col min="6912" max="6912" width="35.7109375" style="10" customWidth="1"/>
    <col min="6913" max="6913" width="16.28515625" style="10" customWidth="1"/>
    <col min="6914" max="6914" width="2.85546875" style="10" customWidth="1"/>
    <col min="6915" max="6915" width="6.85546875" style="10" customWidth="1"/>
    <col min="6916" max="6917" width="11.42578125" style="10"/>
    <col min="6918" max="6918" width="16.5703125" style="10" customWidth="1"/>
    <col min="6919" max="7167" width="11.42578125" style="10"/>
    <col min="7168" max="7168" width="35.7109375" style="10" customWidth="1"/>
    <col min="7169" max="7169" width="16.28515625" style="10" customWidth="1"/>
    <col min="7170" max="7170" width="2.85546875" style="10" customWidth="1"/>
    <col min="7171" max="7171" width="6.85546875" style="10" customWidth="1"/>
    <col min="7172" max="7173" width="11.42578125" style="10"/>
    <col min="7174" max="7174" width="16.5703125" style="10" customWidth="1"/>
    <col min="7175" max="7423" width="11.42578125" style="10"/>
    <col min="7424" max="7424" width="35.7109375" style="10" customWidth="1"/>
    <col min="7425" max="7425" width="16.28515625" style="10" customWidth="1"/>
    <col min="7426" max="7426" width="2.85546875" style="10" customWidth="1"/>
    <col min="7427" max="7427" width="6.85546875" style="10" customWidth="1"/>
    <col min="7428" max="7429" width="11.42578125" style="10"/>
    <col min="7430" max="7430" width="16.5703125" style="10" customWidth="1"/>
    <col min="7431" max="7679" width="11.42578125" style="10"/>
    <col min="7680" max="7680" width="35.7109375" style="10" customWidth="1"/>
    <col min="7681" max="7681" width="16.28515625" style="10" customWidth="1"/>
    <col min="7682" max="7682" width="2.85546875" style="10" customWidth="1"/>
    <col min="7683" max="7683" width="6.85546875" style="10" customWidth="1"/>
    <col min="7684" max="7685" width="11.42578125" style="10"/>
    <col min="7686" max="7686" width="16.5703125" style="10" customWidth="1"/>
    <col min="7687" max="7935" width="11.42578125" style="10"/>
    <col min="7936" max="7936" width="35.7109375" style="10" customWidth="1"/>
    <col min="7937" max="7937" width="16.28515625" style="10" customWidth="1"/>
    <col min="7938" max="7938" width="2.85546875" style="10" customWidth="1"/>
    <col min="7939" max="7939" width="6.85546875" style="10" customWidth="1"/>
    <col min="7940" max="7941" width="11.42578125" style="10"/>
    <col min="7942" max="7942" width="16.5703125" style="10" customWidth="1"/>
    <col min="7943" max="8191" width="11.42578125" style="10"/>
    <col min="8192" max="8192" width="35.7109375" style="10" customWidth="1"/>
    <col min="8193" max="8193" width="16.28515625" style="10" customWidth="1"/>
    <col min="8194" max="8194" width="2.85546875" style="10" customWidth="1"/>
    <col min="8195" max="8195" width="6.85546875" style="10" customWidth="1"/>
    <col min="8196" max="8197" width="11.42578125" style="10"/>
    <col min="8198" max="8198" width="16.5703125" style="10" customWidth="1"/>
    <col min="8199" max="8447" width="11.42578125" style="10"/>
    <col min="8448" max="8448" width="35.7109375" style="10" customWidth="1"/>
    <col min="8449" max="8449" width="16.28515625" style="10" customWidth="1"/>
    <col min="8450" max="8450" width="2.85546875" style="10" customWidth="1"/>
    <col min="8451" max="8451" width="6.85546875" style="10" customWidth="1"/>
    <col min="8452" max="8453" width="11.42578125" style="10"/>
    <col min="8454" max="8454" width="16.5703125" style="10" customWidth="1"/>
    <col min="8455" max="8703" width="11.42578125" style="10"/>
    <col min="8704" max="8704" width="35.7109375" style="10" customWidth="1"/>
    <col min="8705" max="8705" width="16.28515625" style="10" customWidth="1"/>
    <col min="8706" max="8706" width="2.85546875" style="10" customWidth="1"/>
    <col min="8707" max="8707" width="6.85546875" style="10" customWidth="1"/>
    <col min="8708" max="8709" width="11.42578125" style="10"/>
    <col min="8710" max="8710" width="16.5703125" style="10" customWidth="1"/>
    <col min="8711" max="8959" width="11.42578125" style="10"/>
    <col min="8960" max="8960" width="35.7109375" style="10" customWidth="1"/>
    <col min="8961" max="8961" width="16.28515625" style="10" customWidth="1"/>
    <col min="8962" max="8962" width="2.85546875" style="10" customWidth="1"/>
    <col min="8963" max="8963" width="6.85546875" style="10" customWidth="1"/>
    <col min="8964" max="8965" width="11.42578125" style="10"/>
    <col min="8966" max="8966" width="16.5703125" style="10" customWidth="1"/>
    <col min="8967" max="9215" width="11.42578125" style="10"/>
    <col min="9216" max="9216" width="35.7109375" style="10" customWidth="1"/>
    <col min="9217" max="9217" width="16.28515625" style="10" customWidth="1"/>
    <col min="9218" max="9218" width="2.85546875" style="10" customWidth="1"/>
    <col min="9219" max="9219" width="6.85546875" style="10" customWidth="1"/>
    <col min="9220" max="9221" width="11.42578125" style="10"/>
    <col min="9222" max="9222" width="16.5703125" style="10" customWidth="1"/>
    <col min="9223" max="9471" width="11.42578125" style="10"/>
    <col min="9472" max="9472" width="35.7109375" style="10" customWidth="1"/>
    <col min="9473" max="9473" width="16.28515625" style="10" customWidth="1"/>
    <col min="9474" max="9474" width="2.85546875" style="10" customWidth="1"/>
    <col min="9475" max="9475" width="6.85546875" style="10" customWidth="1"/>
    <col min="9476" max="9477" width="11.42578125" style="10"/>
    <col min="9478" max="9478" width="16.5703125" style="10" customWidth="1"/>
    <col min="9479" max="9727" width="11.42578125" style="10"/>
    <col min="9728" max="9728" width="35.7109375" style="10" customWidth="1"/>
    <col min="9729" max="9729" width="16.28515625" style="10" customWidth="1"/>
    <col min="9730" max="9730" width="2.85546875" style="10" customWidth="1"/>
    <col min="9731" max="9731" width="6.85546875" style="10" customWidth="1"/>
    <col min="9732" max="9733" width="11.42578125" style="10"/>
    <col min="9734" max="9734" width="16.5703125" style="10" customWidth="1"/>
    <col min="9735" max="9983" width="11.42578125" style="10"/>
    <col min="9984" max="9984" width="35.7109375" style="10" customWidth="1"/>
    <col min="9985" max="9985" width="16.28515625" style="10" customWidth="1"/>
    <col min="9986" max="9986" width="2.85546875" style="10" customWidth="1"/>
    <col min="9987" max="9987" width="6.85546875" style="10" customWidth="1"/>
    <col min="9988" max="9989" width="11.42578125" style="10"/>
    <col min="9990" max="9990" width="16.5703125" style="10" customWidth="1"/>
    <col min="9991" max="10239" width="11.42578125" style="10"/>
    <col min="10240" max="10240" width="35.7109375" style="10" customWidth="1"/>
    <col min="10241" max="10241" width="16.28515625" style="10" customWidth="1"/>
    <col min="10242" max="10242" width="2.85546875" style="10" customWidth="1"/>
    <col min="10243" max="10243" width="6.85546875" style="10" customWidth="1"/>
    <col min="10244" max="10245" width="11.42578125" style="10"/>
    <col min="10246" max="10246" width="16.5703125" style="10" customWidth="1"/>
    <col min="10247" max="10495" width="11.42578125" style="10"/>
    <col min="10496" max="10496" width="35.7109375" style="10" customWidth="1"/>
    <col min="10497" max="10497" width="16.28515625" style="10" customWidth="1"/>
    <col min="10498" max="10498" width="2.85546875" style="10" customWidth="1"/>
    <col min="10499" max="10499" width="6.85546875" style="10" customWidth="1"/>
    <col min="10500" max="10501" width="11.42578125" style="10"/>
    <col min="10502" max="10502" width="16.5703125" style="10" customWidth="1"/>
    <col min="10503" max="10751" width="11.42578125" style="10"/>
    <col min="10752" max="10752" width="35.7109375" style="10" customWidth="1"/>
    <col min="10753" max="10753" width="16.28515625" style="10" customWidth="1"/>
    <col min="10754" max="10754" width="2.85546875" style="10" customWidth="1"/>
    <col min="10755" max="10755" width="6.85546875" style="10" customWidth="1"/>
    <col min="10756" max="10757" width="11.42578125" style="10"/>
    <col min="10758" max="10758" width="16.5703125" style="10" customWidth="1"/>
    <col min="10759" max="11007" width="11.42578125" style="10"/>
    <col min="11008" max="11008" width="35.7109375" style="10" customWidth="1"/>
    <col min="11009" max="11009" width="16.28515625" style="10" customWidth="1"/>
    <col min="11010" max="11010" width="2.85546875" style="10" customWidth="1"/>
    <col min="11011" max="11011" width="6.85546875" style="10" customWidth="1"/>
    <col min="11012" max="11013" width="11.42578125" style="10"/>
    <col min="11014" max="11014" width="16.5703125" style="10" customWidth="1"/>
    <col min="11015" max="11263" width="11.42578125" style="10"/>
    <col min="11264" max="11264" width="35.7109375" style="10" customWidth="1"/>
    <col min="11265" max="11265" width="16.28515625" style="10" customWidth="1"/>
    <col min="11266" max="11266" width="2.85546875" style="10" customWidth="1"/>
    <col min="11267" max="11267" width="6.85546875" style="10" customWidth="1"/>
    <col min="11268" max="11269" width="11.42578125" style="10"/>
    <col min="11270" max="11270" width="16.5703125" style="10" customWidth="1"/>
    <col min="11271" max="11519" width="11.42578125" style="10"/>
    <col min="11520" max="11520" width="35.7109375" style="10" customWidth="1"/>
    <col min="11521" max="11521" width="16.28515625" style="10" customWidth="1"/>
    <col min="11522" max="11522" width="2.85546875" style="10" customWidth="1"/>
    <col min="11523" max="11523" width="6.85546875" style="10" customWidth="1"/>
    <col min="11524" max="11525" width="11.42578125" style="10"/>
    <col min="11526" max="11526" width="16.5703125" style="10" customWidth="1"/>
    <col min="11527" max="11775" width="11.42578125" style="10"/>
    <col min="11776" max="11776" width="35.7109375" style="10" customWidth="1"/>
    <col min="11777" max="11777" width="16.28515625" style="10" customWidth="1"/>
    <col min="11778" max="11778" width="2.85546875" style="10" customWidth="1"/>
    <col min="11779" max="11779" width="6.85546875" style="10" customWidth="1"/>
    <col min="11780" max="11781" width="11.42578125" style="10"/>
    <col min="11782" max="11782" width="16.5703125" style="10" customWidth="1"/>
    <col min="11783" max="12031" width="11.42578125" style="10"/>
    <col min="12032" max="12032" width="35.7109375" style="10" customWidth="1"/>
    <col min="12033" max="12033" width="16.28515625" style="10" customWidth="1"/>
    <col min="12034" max="12034" width="2.85546875" style="10" customWidth="1"/>
    <col min="12035" max="12035" width="6.85546875" style="10" customWidth="1"/>
    <col min="12036" max="12037" width="11.42578125" style="10"/>
    <col min="12038" max="12038" width="16.5703125" style="10" customWidth="1"/>
    <col min="12039" max="12287" width="11.42578125" style="10"/>
    <col min="12288" max="12288" width="35.7109375" style="10" customWidth="1"/>
    <col min="12289" max="12289" width="16.28515625" style="10" customWidth="1"/>
    <col min="12290" max="12290" width="2.85546875" style="10" customWidth="1"/>
    <col min="12291" max="12291" width="6.85546875" style="10" customWidth="1"/>
    <col min="12292" max="12293" width="11.42578125" style="10"/>
    <col min="12294" max="12294" width="16.5703125" style="10" customWidth="1"/>
    <col min="12295" max="12543" width="11.42578125" style="10"/>
    <col min="12544" max="12544" width="35.7109375" style="10" customWidth="1"/>
    <col min="12545" max="12545" width="16.28515625" style="10" customWidth="1"/>
    <col min="12546" max="12546" width="2.85546875" style="10" customWidth="1"/>
    <col min="12547" max="12547" width="6.85546875" style="10" customWidth="1"/>
    <col min="12548" max="12549" width="11.42578125" style="10"/>
    <col min="12550" max="12550" width="16.5703125" style="10" customWidth="1"/>
    <col min="12551" max="12799" width="11.42578125" style="10"/>
    <col min="12800" max="12800" width="35.7109375" style="10" customWidth="1"/>
    <col min="12801" max="12801" width="16.28515625" style="10" customWidth="1"/>
    <col min="12802" max="12802" width="2.85546875" style="10" customWidth="1"/>
    <col min="12803" max="12803" width="6.85546875" style="10" customWidth="1"/>
    <col min="12804" max="12805" width="11.42578125" style="10"/>
    <col min="12806" max="12806" width="16.5703125" style="10" customWidth="1"/>
    <col min="12807" max="13055" width="11.42578125" style="10"/>
    <col min="13056" max="13056" width="35.7109375" style="10" customWidth="1"/>
    <col min="13057" max="13057" width="16.28515625" style="10" customWidth="1"/>
    <col min="13058" max="13058" width="2.85546875" style="10" customWidth="1"/>
    <col min="13059" max="13059" width="6.85546875" style="10" customWidth="1"/>
    <col min="13060" max="13061" width="11.42578125" style="10"/>
    <col min="13062" max="13062" width="16.5703125" style="10" customWidth="1"/>
    <col min="13063" max="13311" width="11.42578125" style="10"/>
    <col min="13312" max="13312" width="35.7109375" style="10" customWidth="1"/>
    <col min="13313" max="13313" width="16.28515625" style="10" customWidth="1"/>
    <col min="13314" max="13314" width="2.85546875" style="10" customWidth="1"/>
    <col min="13315" max="13315" width="6.85546875" style="10" customWidth="1"/>
    <col min="13316" max="13317" width="11.42578125" style="10"/>
    <col min="13318" max="13318" width="16.5703125" style="10" customWidth="1"/>
    <col min="13319" max="13567" width="11.42578125" style="10"/>
    <col min="13568" max="13568" width="35.7109375" style="10" customWidth="1"/>
    <col min="13569" max="13569" width="16.28515625" style="10" customWidth="1"/>
    <col min="13570" max="13570" width="2.85546875" style="10" customWidth="1"/>
    <col min="13571" max="13571" width="6.85546875" style="10" customWidth="1"/>
    <col min="13572" max="13573" width="11.42578125" style="10"/>
    <col min="13574" max="13574" width="16.5703125" style="10" customWidth="1"/>
    <col min="13575" max="13823" width="11.42578125" style="10"/>
    <col min="13824" max="13824" width="35.7109375" style="10" customWidth="1"/>
    <col min="13825" max="13825" width="16.28515625" style="10" customWidth="1"/>
    <col min="13826" max="13826" width="2.85546875" style="10" customWidth="1"/>
    <col min="13827" max="13827" width="6.85546875" style="10" customWidth="1"/>
    <col min="13828" max="13829" width="11.42578125" style="10"/>
    <col min="13830" max="13830" width="16.5703125" style="10" customWidth="1"/>
    <col min="13831" max="14079" width="11.42578125" style="10"/>
    <col min="14080" max="14080" width="35.7109375" style="10" customWidth="1"/>
    <col min="14081" max="14081" width="16.28515625" style="10" customWidth="1"/>
    <col min="14082" max="14082" width="2.85546875" style="10" customWidth="1"/>
    <col min="14083" max="14083" width="6.85546875" style="10" customWidth="1"/>
    <col min="14084" max="14085" width="11.42578125" style="10"/>
    <col min="14086" max="14086" width="16.5703125" style="10" customWidth="1"/>
    <col min="14087" max="14335" width="11.42578125" style="10"/>
    <col min="14336" max="14336" width="35.7109375" style="10" customWidth="1"/>
    <col min="14337" max="14337" width="16.28515625" style="10" customWidth="1"/>
    <col min="14338" max="14338" width="2.85546875" style="10" customWidth="1"/>
    <col min="14339" max="14339" width="6.85546875" style="10" customWidth="1"/>
    <col min="14340" max="14341" width="11.42578125" style="10"/>
    <col min="14342" max="14342" width="16.5703125" style="10" customWidth="1"/>
    <col min="14343" max="14591" width="11.42578125" style="10"/>
    <col min="14592" max="14592" width="35.7109375" style="10" customWidth="1"/>
    <col min="14593" max="14593" width="16.28515625" style="10" customWidth="1"/>
    <col min="14594" max="14594" width="2.85546875" style="10" customWidth="1"/>
    <col min="14595" max="14595" width="6.85546875" style="10" customWidth="1"/>
    <col min="14596" max="14597" width="11.42578125" style="10"/>
    <col min="14598" max="14598" width="16.5703125" style="10" customWidth="1"/>
    <col min="14599" max="14847" width="11.42578125" style="10"/>
    <col min="14848" max="14848" width="35.7109375" style="10" customWidth="1"/>
    <col min="14849" max="14849" width="16.28515625" style="10" customWidth="1"/>
    <col min="14850" max="14850" width="2.85546875" style="10" customWidth="1"/>
    <col min="14851" max="14851" width="6.85546875" style="10" customWidth="1"/>
    <col min="14852" max="14853" width="11.42578125" style="10"/>
    <col min="14854" max="14854" width="16.5703125" style="10" customWidth="1"/>
    <col min="14855" max="15103" width="11.42578125" style="10"/>
    <col min="15104" max="15104" width="35.7109375" style="10" customWidth="1"/>
    <col min="15105" max="15105" width="16.28515625" style="10" customWidth="1"/>
    <col min="15106" max="15106" width="2.85546875" style="10" customWidth="1"/>
    <col min="15107" max="15107" width="6.85546875" style="10" customWidth="1"/>
    <col min="15108" max="15109" width="11.42578125" style="10"/>
    <col min="15110" max="15110" width="16.5703125" style="10" customWidth="1"/>
    <col min="15111" max="15359" width="11.42578125" style="10"/>
    <col min="15360" max="15360" width="35.7109375" style="10" customWidth="1"/>
    <col min="15361" max="15361" width="16.28515625" style="10" customWidth="1"/>
    <col min="15362" max="15362" width="2.85546875" style="10" customWidth="1"/>
    <col min="15363" max="15363" width="6.85546875" style="10" customWidth="1"/>
    <col min="15364" max="15365" width="11.42578125" style="10"/>
    <col min="15366" max="15366" width="16.5703125" style="10" customWidth="1"/>
    <col min="15367" max="15615" width="11.42578125" style="10"/>
    <col min="15616" max="15616" width="35.7109375" style="10" customWidth="1"/>
    <col min="15617" max="15617" width="16.28515625" style="10" customWidth="1"/>
    <col min="15618" max="15618" width="2.85546875" style="10" customWidth="1"/>
    <col min="15619" max="15619" width="6.85546875" style="10" customWidth="1"/>
    <col min="15620" max="15621" width="11.42578125" style="10"/>
    <col min="15622" max="15622" width="16.5703125" style="10" customWidth="1"/>
    <col min="15623" max="15871" width="11.42578125" style="10"/>
    <col min="15872" max="15872" width="35.7109375" style="10" customWidth="1"/>
    <col min="15873" max="15873" width="16.28515625" style="10" customWidth="1"/>
    <col min="15874" max="15874" width="2.85546875" style="10" customWidth="1"/>
    <col min="15875" max="15875" width="6.85546875" style="10" customWidth="1"/>
    <col min="15876" max="15877" width="11.42578125" style="10"/>
    <col min="15878" max="15878" width="16.5703125" style="10" customWidth="1"/>
    <col min="15879" max="16127" width="11.42578125" style="10"/>
    <col min="16128" max="16128" width="35.7109375" style="10" customWidth="1"/>
    <col min="16129" max="16129" width="16.28515625" style="10" customWidth="1"/>
    <col min="16130" max="16130" width="2.85546875" style="10" customWidth="1"/>
    <col min="16131" max="16131" width="6.85546875" style="10" customWidth="1"/>
    <col min="16132" max="16133" width="11.42578125" style="10"/>
    <col min="16134" max="16134" width="16.5703125" style="10" customWidth="1"/>
    <col min="16135" max="16384" width="11.42578125" style="10"/>
  </cols>
  <sheetData>
    <row r="1" spans="1:9" ht="16.5" x14ac:dyDescent="0.3">
      <c r="A1" s="11"/>
      <c r="B1" s="11"/>
      <c r="C1" s="11"/>
      <c r="D1" s="9"/>
      <c r="E1" s="1"/>
      <c r="F1" s="2"/>
      <c r="G1" s="32"/>
      <c r="H1" s="1"/>
      <c r="I1" s="2"/>
    </row>
    <row r="2" spans="1:9" ht="16.5" x14ac:dyDescent="0.3">
      <c r="A2" s="11"/>
      <c r="B2" s="11"/>
      <c r="C2" s="11"/>
      <c r="D2" s="9"/>
      <c r="E2" s="1"/>
      <c r="F2" s="2"/>
      <c r="G2" s="1"/>
      <c r="H2" s="1"/>
      <c r="I2" s="2"/>
    </row>
    <row r="3" spans="1:9" ht="28.5" customHeight="1" x14ac:dyDescent="0.3">
      <c r="A3" s="11"/>
      <c r="B3" s="12"/>
      <c r="C3" s="11"/>
      <c r="D3" s="66"/>
      <c r="E3" s="66"/>
      <c r="F3" s="66"/>
      <c r="G3" s="8"/>
      <c r="H3"/>
      <c r="I3" s="8"/>
    </row>
    <row r="4" spans="1:9" ht="16.5" x14ac:dyDescent="0.3">
      <c r="A4" s="11"/>
      <c r="B4" s="13"/>
      <c r="C4" s="11"/>
      <c r="D4" s="9"/>
      <c r="E4" s="8"/>
      <c r="F4" s="8"/>
      <c r="G4" s="8"/>
      <c r="H4" s="8"/>
      <c r="I4" s="8"/>
    </row>
    <row r="5" spans="1:9" ht="16.5" x14ac:dyDescent="0.3">
      <c r="A5" s="11"/>
      <c r="B5" s="13"/>
      <c r="C5" s="11"/>
      <c r="D5" s="9"/>
      <c r="E5" s="8"/>
      <c r="F5" s="8"/>
      <c r="G5" s="8"/>
      <c r="H5" s="8"/>
      <c r="I5" s="8"/>
    </row>
    <row r="6" spans="1:9" ht="16.5" x14ac:dyDescent="0.3">
      <c r="A6" s="11"/>
      <c r="B6" s="31"/>
      <c r="C6" s="2"/>
      <c r="D6" s="46" t="s">
        <v>14</v>
      </c>
      <c r="E6" s="1"/>
      <c r="F6" s="8"/>
      <c r="G6" s="8"/>
      <c r="H6" s="8"/>
      <c r="I6" s="8"/>
    </row>
    <row r="7" spans="1:9" ht="16.5" x14ac:dyDescent="0.3">
      <c r="A7" s="11"/>
      <c r="B7" s="30"/>
      <c r="C7" s="2"/>
      <c r="D7" s="4" t="s">
        <v>15</v>
      </c>
      <c r="E7" s="1"/>
      <c r="F7" s="8"/>
      <c r="G7" s="8"/>
      <c r="H7" s="8"/>
      <c r="I7" s="8"/>
    </row>
    <row r="8" spans="1:9" ht="16.5" x14ac:dyDescent="0.3">
      <c r="A8" s="11"/>
      <c r="B8" s="1"/>
      <c r="C8" s="2"/>
      <c r="D8" s="80" t="s">
        <v>25</v>
      </c>
      <c r="E8" s="80"/>
      <c r="F8" s="80"/>
      <c r="G8" s="80"/>
      <c r="H8" s="80"/>
      <c r="I8" s="80"/>
    </row>
    <row r="9" spans="1:9" ht="16.5" x14ac:dyDescent="0.3">
      <c r="A9" s="11"/>
      <c r="B9" s="1"/>
      <c r="C9" s="2"/>
      <c r="D9" s="80"/>
      <c r="E9" s="80"/>
      <c r="F9" s="80"/>
      <c r="G9" s="80"/>
      <c r="H9" s="80"/>
      <c r="I9" s="80"/>
    </row>
    <row r="10" spans="1:9" ht="16.5" x14ac:dyDescent="0.3">
      <c r="A10" s="11"/>
      <c r="B10" s="1"/>
      <c r="C10" s="2"/>
      <c r="D10" s="79"/>
      <c r="E10" s="79"/>
      <c r="F10" s="79"/>
      <c r="G10" s="79"/>
      <c r="H10" s="79"/>
      <c r="I10" s="79"/>
    </row>
    <row r="11" spans="1:9" ht="16.5" x14ac:dyDescent="0.3">
      <c r="A11" s="52" t="s">
        <v>17</v>
      </c>
      <c r="B11" s="52"/>
      <c r="C11" s="52"/>
      <c r="D11" s="52"/>
      <c r="E11" s="52"/>
      <c r="F11" s="52"/>
      <c r="G11" s="52"/>
      <c r="H11" s="52"/>
      <c r="I11" s="52"/>
    </row>
    <row r="12" spans="1:9" ht="26.25" customHeight="1" thickBot="1" x14ac:dyDescent="0.35">
      <c r="A12" s="11"/>
      <c r="B12" s="11"/>
      <c r="C12" s="11"/>
      <c r="D12" s="9"/>
      <c r="E12" s="8"/>
      <c r="F12" s="8"/>
      <c r="G12" s="24"/>
      <c r="H12" s="8"/>
      <c r="I12" s="8"/>
    </row>
    <row r="13" spans="1:9" s="15" customFormat="1" ht="27.75" customHeight="1" x14ac:dyDescent="0.25">
      <c r="A13" s="3" t="s">
        <v>0</v>
      </c>
      <c r="B13" s="14">
        <f>H14*H16</f>
        <v>5000</v>
      </c>
      <c r="C13" s="25"/>
      <c r="D13" s="9"/>
      <c r="E13" s="26"/>
      <c r="F13" s="67" t="s">
        <v>6</v>
      </c>
      <c r="G13" s="68"/>
      <c r="H13" s="69"/>
      <c r="I13" s="6"/>
    </row>
    <row r="14" spans="1:9" s="15" customFormat="1" ht="15" customHeight="1" x14ac:dyDescent="0.25">
      <c r="A14" s="70" t="s">
        <v>1</v>
      </c>
      <c r="B14" s="71">
        <f>B13*H18</f>
        <v>250</v>
      </c>
      <c r="C14" s="17"/>
      <c r="D14" s="5"/>
      <c r="E14" s="26"/>
      <c r="F14" s="56" t="s">
        <v>9</v>
      </c>
      <c r="G14" s="57"/>
      <c r="H14" s="72">
        <v>500</v>
      </c>
      <c r="I14" s="6"/>
    </row>
    <row r="15" spans="1:9" s="7" customFormat="1" ht="15" customHeight="1" x14ac:dyDescent="0.25">
      <c r="A15" s="70"/>
      <c r="B15" s="71"/>
      <c r="C15" s="6"/>
      <c r="D15" s="5"/>
      <c r="E15" s="17"/>
      <c r="F15" s="56"/>
      <c r="G15" s="57"/>
      <c r="H15" s="72"/>
      <c r="I15" s="17"/>
    </row>
    <row r="16" spans="1:9" s="15" customFormat="1" ht="15" customHeight="1" x14ac:dyDescent="0.25">
      <c r="A16" s="53" t="s">
        <v>20</v>
      </c>
      <c r="B16" s="55">
        <f>B13*D16</f>
        <v>47.5</v>
      </c>
      <c r="C16" s="6"/>
      <c r="D16" s="50">
        <v>9.4999999999999998E-3</v>
      </c>
      <c r="E16" s="17"/>
      <c r="F16" s="56" t="s">
        <v>7</v>
      </c>
      <c r="G16" s="57"/>
      <c r="H16" s="58">
        <v>10</v>
      </c>
      <c r="I16" s="6"/>
    </row>
    <row r="17" spans="1:10" s="15" customFormat="1" ht="15" customHeight="1" x14ac:dyDescent="0.25">
      <c r="A17" s="54"/>
      <c r="B17" s="55"/>
      <c r="C17" s="6"/>
      <c r="D17" s="50"/>
      <c r="E17" s="17"/>
      <c r="F17" s="56"/>
      <c r="G17" s="57"/>
      <c r="H17" s="59"/>
      <c r="I17" s="6"/>
    </row>
    <row r="18" spans="1:10" s="15" customFormat="1" ht="15" customHeight="1" x14ac:dyDescent="0.25">
      <c r="A18" s="37" t="s">
        <v>13</v>
      </c>
      <c r="B18" s="71">
        <f>H22</f>
        <v>200</v>
      </c>
      <c r="C18" s="20"/>
      <c r="D18" s="5"/>
      <c r="E18" s="17"/>
      <c r="F18" s="60" t="s">
        <v>1</v>
      </c>
      <c r="G18" s="61"/>
      <c r="H18" s="62">
        <v>0.05</v>
      </c>
      <c r="I18" s="6"/>
    </row>
    <row r="19" spans="1:10" s="7" customFormat="1" ht="15" customHeight="1" x14ac:dyDescent="0.25">
      <c r="A19" s="28" t="s">
        <v>8</v>
      </c>
      <c r="B19" s="71"/>
      <c r="C19" s="20"/>
      <c r="D19" s="5"/>
      <c r="E19" s="29"/>
      <c r="F19" s="60"/>
      <c r="G19" s="61"/>
      <c r="H19" s="62"/>
      <c r="I19" s="17"/>
    </row>
    <row r="20" spans="1:10" s="7" customFormat="1" ht="15" customHeight="1" x14ac:dyDescent="0.25">
      <c r="A20" s="73" t="s">
        <v>2</v>
      </c>
      <c r="B20" s="74">
        <f>B13-B14-B16-B18-IF(H24="Oui","5"+(5.69*H16),0)</f>
        <v>4440.6000000000004</v>
      </c>
      <c r="C20" s="19"/>
      <c r="D20" s="5"/>
      <c r="E20" s="6"/>
      <c r="F20" s="60" t="s">
        <v>12</v>
      </c>
      <c r="G20" s="57"/>
      <c r="H20" s="63" t="s">
        <v>5</v>
      </c>
      <c r="I20" s="17"/>
    </row>
    <row r="21" spans="1:10" s="7" customFormat="1" ht="15" customHeight="1" x14ac:dyDescent="0.25">
      <c r="A21" s="73"/>
      <c r="B21" s="74"/>
      <c r="C21" s="16"/>
      <c r="D21" s="5"/>
      <c r="E21" s="6"/>
      <c r="F21" s="56"/>
      <c r="G21" s="57"/>
      <c r="H21" s="63"/>
      <c r="I21" s="17"/>
    </row>
    <row r="22" spans="1:10" s="7" customFormat="1" ht="15" customHeight="1" x14ac:dyDescent="0.25">
      <c r="A22" s="70" t="s">
        <v>3</v>
      </c>
      <c r="B22" s="71">
        <f>B24*D22</f>
        <v>1330.9361344537817</v>
      </c>
      <c r="C22" s="18"/>
      <c r="D22" s="77">
        <f>IF(H20="oui","44%","42,8"%)</f>
        <v>0.42799999999999999</v>
      </c>
      <c r="E22" s="27"/>
      <c r="F22" s="56" t="s">
        <v>13</v>
      </c>
      <c r="G22" s="57"/>
      <c r="H22" s="64">
        <v>200</v>
      </c>
      <c r="I22" s="17"/>
    </row>
    <row r="23" spans="1:10" s="7" customFormat="1" ht="15" x14ac:dyDescent="0.25">
      <c r="A23" s="70"/>
      <c r="B23" s="71"/>
      <c r="C23" s="6"/>
      <c r="D23" s="77"/>
      <c r="E23" s="27"/>
      <c r="F23" s="56"/>
      <c r="G23" s="57"/>
      <c r="H23" s="65"/>
      <c r="I23" s="6"/>
      <c r="J23" s="15"/>
    </row>
    <row r="24" spans="1:10" s="7" customFormat="1" ht="30.75" customHeight="1" thickBot="1" x14ac:dyDescent="0.3">
      <c r="A24" s="39" t="s">
        <v>21</v>
      </c>
      <c r="B24" s="40">
        <f>B20/(1+D22)</f>
        <v>3109.6638655462189</v>
      </c>
      <c r="C24" s="21"/>
      <c r="D24" s="6"/>
      <c r="E24" s="6"/>
      <c r="F24" s="75" t="s">
        <v>18</v>
      </c>
      <c r="G24" s="76"/>
      <c r="H24" s="45" t="s">
        <v>10</v>
      </c>
      <c r="I24" s="6"/>
      <c r="J24" s="15"/>
    </row>
    <row r="25" spans="1:10" s="15" customFormat="1" ht="15" customHeight="1" x14ac:dyDescent="0.25">
      <c r="A25" s="70" t="s">
        <v>4</v>
      </c>
      <c r="B25" s="71">
        <f>B24*D25</f>
        <v>653.02941176470597</v>
      </c>
      <c r="C25" s="18"/>
      <c r="D25" s="77" t="str">
        <f>IF(H20="Oui","21,5%","21%")</f>
        <v>21%</v>
      </c>
      <c r="E25" s="27"/>
      <c r="F25" s="41"/>
      <c r="G25" s="41"/>
      <c r="H25" s="42"/>
      <c r="I25" s="6"/>
    </row>
    <row r="26" spans="1:10" s="15" customFormat="1" ht="15" customHeight="1" x14ac:dyDescent="0.2">
      <c r="A26" s="70"/>
      <c r="B26" s="71"/>
      <c r="C26" s="22"/>
      <c r="D26" s="77"/>
      <c r="E26" s="6"/>
      <c r="F26" s="43"/>
      <c r="G26" s="43"/>
      <c r="H26" s="43"/>
      <c r="I26" s="6"/>
    </row>
    <row r="27" spans="1:10" s="15" customFormat="1" ht="32.25" customHeight="1" x14ac:dyDescent="0.2">
      <c r="A27" s="3" t="s">
        <v>22</v>
      </c>
      <c r="B27" s="14">
        <f>B24-B25-IF(H24="Oui",(5.69*H16))</f>
        <v>2399.7344537815129</v>
      </c>
      <c r="C27" s="6"/>
      <c r="D27" s="5"/>
      <c r="E27" s="6"/>
      <c r="F27" s="41"/>
      <c r="G27" s="43"/>
      <c r="H27" s="44"/>
      <c r="I27" s="6"/>
    </row>
    <row r="28" spans="1:10" s="15" customFormat="1" ht="15" customHeight="1" x14ac:dyDescent="0.2">
      <c r="A28" s="78" t="s">
        <v>24</v>
      </c>
      <c r="B28" s="71">
        <f>B18</f>
        <v>200</v>
      </c>
      <c r="C28" s="6"/>
      <c r="D28" s="5"/>
      <c r="E28" s="6"/>
      <c r="F28" s="43"/>
      <c r="G28" s="43"/>
      <c r="H28" s="44"/>
      <c r="I28" s="6"/>
    </row>
    <row r="29" spans="1:10" s="15" customFormat="1" ht="14.25" x14ac:dyDescent="0.2">
      <c r="A29" s="78"/>
      <c r="B29" s="71"/>
      <c r="C29" s="6"/>
      <c r="D29" s="5"/>
      <c r="E29" s="35"/>
      <c r="F29" s="6"/>
      <c r="G29" s="6"/>
      <c r="H29" s="6"/>
      <c r="I29" s="6"/>
    </row>
    <row r="30" spans="1:10" s="15" customFormat="1" ht="15" customHeight="1" x14ac:dyDescent="0.25">
      <c r="A30" s="47" t="s">
        <v>11</v>
      </c>
      <c r="B30" s="55">
        <f>IF(H24="Oui",11.38*H16,0)</f>
        <v>113.80000000000001</v>
      </c>
      <c r="C30" s="18"/>
      <c r="D30" s="6"/>
      <c r="E30" s="35"/>
      <c r="F30" s="6"/>
      <c r="G30" s="6"/>
      <c r="H30" s="6"/>
      <c r="I30" s="6"/>
    </row>
    <row r="31" spans="1:10" s="15" customFormat="1" ht="15" customHeight="1" x14ac:dyDescent="0.25">
      <c r="A31" s="48" t="s">
        <v>19</v>
      </c>
      <c r="B31" s="55"/>
      <c r="C31" s="38"/>
      <c r="E31" s="35"/>
      <c r="F31" s="6"/>
      <c r="G31" s="6"/>
      <c r="H31" s="6"/>
      <c r="I31" s="6"/>
    </row>
    <row r="32" spans="1:10" s="15" customFormat="1" ht="29.25" x14ac:dyDescent="0.2">
      <c r="A32" s="49" t="s">
        <v>23</v>
      </c>
      <c r="B32" s="33">
        <f>B27+B28+B30</f>
        <v>2713.5344537815131</v>
      </c>
      <c r="C32" s="35"/>
      <c r="D32" s="34">
        <f>B32/B13</f>
        <v>0.54270689075630263</v>
      </c>
      <c r="E32" s="36"/>
      <c r="F32" s="6"/>
      <c r="G32" s="6"/>
      <c r="H32" s="6"/>
      <c r="I32" s="6"/>
    </row>
    <row r="33" spans="1:9" ht="14.25" x14ac:dyDescent="0.2">
      <c r="A33" s="8"/>
      <c r="B33" s="8"/>
      <c r="C33" s="8"/>
      <c r="D33" s="9"/>
      <c r="E33" s="8"/>
      <c r="F33" s="6"/>
      <c r="G33" s="6"/>
      <c r="H33" s="6"/>
      <c r="I33" s="8"/>
    </row>
    <row r="34" spans="1:9" ht="40.5" customHeight="1" x14ac:dyDescent="0.2">
      <c r="A34" s="51" t="s">
        <v>16</v>
      </c>
      <c r="B34" s="51"/>
      <c r="C34" s="51"/>
      <c r="D34" s="51"/>
      <c r="E34" s="51"/>
      <c r="F34" s="51"/>
      <c r="G34" s="51"/>
      <c r="H34" s="51"/>
      <c r="I34" s="51"/>
    </row>
  </sheetData>
  <mergeCells count="33">
    <mergeCell ref="A28:A29"/>
    <mergeCell ref="B28:B29"/>
    <mergeCell ref="D8:I9"/>
    <mergeCell ref="B20:B21"/>
    <mergeCell ref="F24:G24"/>
    <mergeCell ref="A25:A26"/>
    <mergeCell ref="B25:B26"/>
    <mergeCell ref="D25:D26"/>
    <mergeCell ref="A22:A23"/>
    <mergeCell ref="B22:B23"/>
    <mergeCell ref="D22:D23"/>
    <mergeCell ref="D3:F3"/>
    <mergeCell ref="F13:H13"/>
    <mergeCell ref="A14:A15"/>
    <mergeCell ref="B14:B15"/>
    <mergeCell ref="F14:G15"/>
    <mergeCell ref="H14:H15"/>
    <mergeCell ref="D16:D17"/>
    <mergeCell ref="A34:I34"/>
    <mergeCell ref="A11:I11"/>
    <mergeCell ref="A16:A17"/>
    <mergeCell ref="B16:B17"/>
    <mergeCell ref="B30:B31"/>
    <mergeCell ref="F16:G17"/>
    <mergeCell ref="H16:H17"/>
    <mergeCell ref="F18:G19"/>
    <mergeCell ref="H18:H19"/>
    <mergeCell ref="F20:G21"/>
    <mergeCell ref="H20:H21"/>
    <mergeCell ref="F22:G23"/>
    <mergeCell ref="H22:H23"/>
    <mergeCell ref="B18:B19"/>
    <mergeCell ref="A20:A21"/>
  </mergeCells>
  <dataValidations count="1">
    <dataValidation type="list" allowBlank="1" showInputMessage="1" showErrorMessage="1" sqref="H20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H65543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H131079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H196615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H262151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H327687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H393223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H458759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H524295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H589831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H655367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H720903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H786439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H851975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H917511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H983047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H24" xr:uid="{355204BC-0325-4EDA-AF4A-99919CDE07DB}">
      <formula1>"Oui,Non"</formula1>
    </dataValidation>
  </dataValidations>
  <pageMargins left="0.98425196850393704" right="0.59055118110236227" top="0.78740157480314965" bottom="0.78740157480314965" header="0.51181102362204722" footer="0.51181102362204722"/>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Simulation</vt:lpstr>
      <vt:lpstr>Simulation!Zone_d_impression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LESAULT</dc:creator>
  <cp:lastModifiedBy>Vanessa LESAULT</cp:lastModifiedBy>
  <cp:lastPrinted>2022-07-11T20:42:40Z</cp:lastPrinted>
  <dcterms:created xsi:type="dcterms:W3CDTF">2019-06-21T10:18:46Z</dcterms:created>
  <dcterms:modified xsi:type="dcterms:W3CDTF">2022-07-11T20:54:29Z</dcterms:modified>
</cp:coreProperties>
</file>